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K\Clients\UoW SME\resources work\"/>
    </mc:Choice>
  </mc:AlternateContent>
  <xr:revisionPtr revIDLastSave="0" documentId="8_{B47A2153-FE6D-430D-8F25-7CCA40BDD1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2" l="1"/>
  <c r="D4" i="1"/>
  <c r="E4" i="1"/>
  <c r="F4" i="1"/>
  <c r="G4" i="1"/>
  <c r="H4" i="1"/>
  <c r="I4" i="1"/>
  <c r="J4" i="1"/>
  <c r="K4" i="1"/>
  <c r="L4" i="1"/>
  <c r="M4" i="1"/>
  <c r="N4" i="1"/>
  <c r="C4" i="1"/>
  <c r="C6" i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B17" i="1"/>
  <c r="B52" i="1" s="1"/>
  <c r="C7" i="1" s="1"/>
  <c r="C16" i="1"/>
  <c r="H45" i="1"/>
  <c r="H51" i="1" s="1"/>
  <c r="D45" i="1"/>
  <c r="D51" i="1" s="1"/>
  <c r="E45" i="1"/>
  <c r="E51" i="1" s="1"/>
  <c r="K45" i="1"/>
  <c r="K51" i="1" s="1"/>
  <c r="M45" i="1"/>
  <c r="M51" i="1" s="1"/>
  <c r="C45" i="1"/>
  <c r="C51" i="1" s="1"/>
  <c r="F45" i="1"/>
  <c r="F51" i="1" s="1"/>
  <c r="G45" i="1"/>
  <c r="G51" i="1" s="1"/>
  <c r="I45" i="1"/>
  <c r="I51" i="1" s="1"/>
  <c r="J45" i="1"/>
  <c r="J51" i="1" s="1"/>
  <c r="L45" i="1"/>
  <c r="L51" i="1" s="1"/>
  <c r="N45" i="1"/>
  <c r="N51" i="1" s="1"/>
  <c r="O10" i="1"/>
  <c r="O11" i="1"/>
  <c r="O12" i="1"/>
  <c r="O13" i="1"/>
  <c r="O14" i="1"/>
  <c r="O15" i="1"/>
  <c r="O47" i="1"/>
  <c r="O48" i="1"/>
  <c r="O49" i="1"/>
  <c r="O50" i="1"/>
  <c r="O46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20" i="1"/>
  <c r="D16" i="1"/>
  <c r="E16" i="1"/>
  <c r="F16" i="1"/>
  <c r="G16" i="1"/>
  <c r="H16" i="1"/>
  <c r="I16" i="1"/>
  <c r="J16" i="1"/>
  <c r="K16" i="1"/>
  <c r="L16" i="1"/>
  <c r="M16" i="1"/>
  <c r="N16" i="1"/>
  <c r="C17" i="1" l="1"/>
  <c r="C52" i="1" s="1"/>
  <c r="D7" i="1" s="1"/>
  <c r="D17" i="1" s="1"/>
  <c r="D52" i="1" s="1"/>
  <c r="E7" i="1" s="1"/>
  <c r="E17" i="1" s="1"/>
  <c r="E52" i="1" s="1"/>
  <c r="F7" i="1" s="1"/>
  <c r="F17" i="1" s="1"/>
  <c r="F52" i="1" s="1"/>
  <c r="G7" i="1" s="1"/>
  <c r="G17" i="1" s="1"/>
  <c r="G52" i="1" s="1"/>
  <c r="H7" i="1" s="1"/>
  <c r="H17" i="1" s="1"/>
  <c r="H52" i="1" s="1"/>
  <c r="I7" i="1" s="1"/>
  <c r="I17" i="1" s="1"/>
  <c r="I52" i="1" s="1"/>
  <c r="J7" i="1" s="1"/>
  <c r="J17" i="1" s="1"/>
  <c r="J52" i="1" s="1"/>
  <c r="K7" i="1" s="1"/>
  <c r="K17" i="1" s="1"/>
  <c r="K52" i="1" s="1"/>
  <c r="L7" i="1" s="1"/>
  <c r="L17" i="1" s="1"/>
  <c r="L52" i="1" s="1"/>
  <c r="M7" i="1" s="1"/>
  <c r="M17" i="1" s="1"/>
  <c r="M52" i="1" s="1"/>
  <c r="N7" i="1" s="1"/>
  <c r="N17" i="1" s="1"/>
  <c r="N52" i="1" s="1"/>
  <c r="O16" i="1"/>
  <c r="O45" i="1"/>
  <c r="O51" i="1" s="1"/>
</calcChain>
</file>

<file path=xl/sharedStrings.xml><?xml version="1.0" encoding="utf-8"?>
<sst xmlns="http://schemas.openxmlformats.org/spreadsheetml/2006/main" count="54" uniqueCount="51">
  <si>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</si>
  <si>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</si>
  <si>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</si>
  <si>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</si>
  <si>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</si>
  <si>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</si>
  <si>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</si>
  <si>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</si>
  <si>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</si>
  <si>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Owner contributions</t>
  </si>
  <si>
    <t>Small Business Cash Flow Projection</t>
  </si>
  <si>
    <t>Commissions and fees</t>
  </si>
  <si>
    <t>Other interest expense</t>
  </si>
  <si>
    <t>Office expense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</si>
  <si>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</si>
  <si>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</si>
  <si>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</si>
  <si>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</si>
  <si>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</si>
  <si>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</si>
  <si>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</si>
  <si>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</si>
  <si>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</si>
  <si>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</si>
  <si>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</si>
  <si>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</si>
  <si>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</si>
  <si>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</si>
  <si>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Rent or lease: vehicles, equipment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</si>
  <si>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</si>
  <si>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</si>
  <si>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</si>
  <si>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</si>
  <si>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</si>
  <si>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</si>
  <si>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</si>
  <si>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</si>
  <si>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</si>
  <si>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</si>
  <si>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</si>
  <si>
    <t>RECEIPTS</t>
  </si>
  <si>
    <t>EXPENSES</t>
  </si>
  <si>
    <t>Insurance</t>
  </si>
  <si>
    <t>Rent</t>
  </si>
  <si>
    <t>Phone and Internet</t>
  </si>
  <si>
    <t>Postage</t>
  </si>
  <si>
    <t>Sundry</t>
  </si>
  <si>
    <t>Wages</t>
  </si>
  <si>
    <t>Subcontracting</t>
  </si>
  <si>
    <t>Sales</t>
  </si>
  <si>
    <t>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</si>
</sst>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mmmm"/>
  </numFmts>
  <fonts count="10" x14ac:knownFonts="1">
    <font>
      <sz val="8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8"/>
      <color indexed="9"/>
      <name val="Arial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/>
    <xf numFmtId="0" fontId="3" fillId="0" borderId="1" xfId="0" applyFont="1" applyBorder="1" applyAlignment="1">
      <alignment wrapText="1"/>
    </xf>
    <xf numFmtId="3" fontId="0" fillId="0" borderId="2" xfId="0" applyNumberFormat="1" applyBorder="1"/>
    <xf numFmtId="0" fontId="2" fillId="0" borderId="3" xfId="0" applyFont="1" applyBorder="1" applyAlignment="1">
      <alignment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4" xfId="0" applyBorder="1"/>
    <xf numFmtId="0" fontId="0" fillId="0" borderId="7" xfId="0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Border="1"/>
    <xf numFmtId="0" fontId="5" fillId="0" borderId="0" xfId="0" applyFont="1" applyFill="1" applyProtection="1"/>
    <xf numFmtId="0" fontId="0" fillId="0" borderId="12" xfId="0" applyNumberFormat="1" applyFill="1" applyBorder="1" applyAlignment="1"/>
    <xf numFmtId="0" fontId="3" fillId="0" borderId="12" xfId="0" applyFont="1" applyBorder="1" applyAlignment="1">
      <alignment wrapText="1"/>
    </xf>
    <xf numFmtId="3" fontId="0" fillId="2" borderId="1" xfId="0" applyNumberFormat="1" applyFill="1" applyBorder="1"/>
    <xf numFmtId="3" fontId="0" fillId="2" borderId="13" xfId="0" applyNumberFormat="1" applyFill="1" applyBorder="1"/>
    <xf numFmtId="3" fontId="0" fillId="3" borderId="14" xfId="0" applyNumberFormat="1" applyFill="1" applyBorder="1"/>
    <xf numFmtId="3" fontId="0" fillId="0" borderId="0" xfId="0" applyNumberFormat="1"/>
    <xf numFmtId="3" fontId="7" fillId="0" borderId="0" xfId="0" applyNumberFormat="1" applyFont="1" applyAlignment="1"/>
    <xf numFmtId="0" fontId="8" fillId="0" borderId="0" xfId="0" applyFont="1" applyFill="1" applyProtection="1"/>
    <xf numFmtId="3" fontId="0" fillId="0" borderId="1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6" fillId="0" borderId="14" xfId="0" applyNumberFormat="1" applyFont="1" applyBorder="1" applyProtection="1">
      <protection locked="0"/>
    </xf>
    <xf numFmtId="17" fontId="3" fillId="0" borderId="1" xfId="0" applyNumberFormat="1" applyFont="1" applyBorder="1" applyAlignment="1" applyProtection="1">
      <alignment horizontal="right" wrapText="1"/>
      <protection locked="0"/>
    </xf>
    <xf numFmtId="3" fontId="0" fillId="2" borderId="13" xfId="0" applyNumberFormat="1" applyFill="1" applyBorder="1" applyProtection="1"/>
    <xf numFmtId="3" fontId="0" fillId="2" borderId="1" xfId="0" applyNumberFormat="1" applyFill="1" applyBorder="1" applyProtection="1"/>
    <xf numFmtId="0" fontId="2" fillId="0" borderId="9" xfId="0" applyFont="1" applyBorder="1" applyAlignment="1"/>
    <xf numFmtId="0" fontId="2" fillId="0" borderId="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5" xfId="0" applyBorder="1"/>
    <xf numFmtId="0" fontId="6" fillId="0" borderId="12" xfId="0" applyNumberFormat="1" applyFont="1" applyFill="1" applyBorder="1" applyAlignment="1"/>
    <xf numFmtId="0" fontId="3" fillId="0" borderId="1" xfId="0" applyFont="1" applyFill="1" applyBorder="1" applyProtection="1"/>
    <xf numFmtId="3" fontId="6" fillId="4" borderId="14" xfId="0" applyNumberFormat="1" applyFont="1" applyFill="1" applyBorder="1"/>
    <xf numFmtId="3" fontId="0" fillId="4" borderId="13" xfId="0" applyNumberFormat="1" applyFill="1" applyBorder="1"/>
    <xf numFmtId="3" fontId="6" fillId="4" borderId="1" xfId="0" applyNumberFormat="1" applyFont="1" applyFill="1" applyBorder="1"/>
    <xf numFmtId="3" fontId="0" fillId="4" borderId="1" xfId="0" applyNumberFormat="1" applyFill="1" applyBorder="1"/>
    <xf numFmtId="3" fontId="0" fillId="4" borderId="3" xfId="0" applyNumberFormat="1" applyFill="1" applyBorder="1"/>
    <xf numFmtId="0" fontId="4" fillId="5" borderId="1" xfId="0" applyFont="1" applyFill="1" applyBorder="1" applyAlignment="1">
      <alignment horizontal="center" wrapText="1"/>
    </xf>
    <xf numFmtId="17" fontId="4" fillId="5" borderId="1" xfId="0" applyNumberFormat="1" applyFont="1" applyFill="1" applyBorder="1" applyAlignment="1">
      <alignment horizontal="center" wrapText="1"/>
    </xf>
    <xf numFmtId="165" fontId="4" fillId="5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1" applyNumberFormat="1" applyFont="1"/>
    <xf numFmtId="0" fontId="9" fillId="0" borderId="0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80"/>
                </a:solidFill>
                <a:latin typeface="Arial Black"/>
                <a:ea typeface="Arial Black"/>
                <a:cs typeface="Arial Black"/>
              </a:defRPr>
            </a:pPr>
            <a:r>
              <a:rPr lang="en-GB"/>
              <a:t>Cash Flow Projection
&lt;Company Name&gt;</a:t>
            </a:r>
          </a:p>
        </c:rich>
      </c:tx>
      <c:layout>
        <c:manualLayout>
          <c:xMode val="edge"/>
          <c:yMode val="edge"/>
          <c:x val="0.37256683622511788"/>
          <c:y val="3.3149171270718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26638153309283E-2"/>
          <c:y val="0.23756948803214209"/>
          <c:w val="0.68761151083488858"/>
          <c:h val="0.5837947884200701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Jul-20</c:v>
                </c:pt>
                <c:pt idx="2">
                  <c:v>Aug-20</c:v>
                </c:pt>
                <c:pt idx="3">
                  <c:v>Sep-20</c:v>
                </c:pt>
                <c:pt idx="4">
                  <c:v>Oct-20</c:v>
                </c:pt>
                <c:pt idx="5">
                  <c:v>Nov-20</c:v>
                </c:pt>
                <c:pt idx="6">
                  <c:v>Dec-20</c:v>
                </c:pt>
                <c:pt idx="7">
                  <c:v>Jan-21</c:v>
                </c:pt>
                <c:pt idx="8">
                  <c:v>Feb-21</c:v>
                </c:pt>
                <c:pt idx="9">
                  <c:v>Mar-21</c:v>
                </c:pt>
                <c:pt idx="10">
                  <c:v>Apr-21</c:v>
                </c:pt>
                <c:pt idx="11">
                  <c:v>May-21</c:v>
                </c:pt>
                <c:pt idx="12">
                  <c:v>Jun-21</c:v>
                </c:pt>
              </c:strCache>
            </c:strRef>
          </c:cat>
          <c:val>
            <c:numRef>
              <c:f>'Cash Flow'!$B$52:$N$52</c:f>
              <c:numCache>
                <c:formatCode>#,##0</c:formatCode>
                <c:ptCount val="13"/>
                <c:pt idx="0">
                  <c:v>2500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C-4BCB-826A-9661B4D7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05976"/>
        <c:axId val="1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noFill/>
              <a:ln w="6350"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Jul-20</c:v>
                </c:pt>
                <c:pt idx="2">
                  <c:v>Aug-20</c:v>
                </c:pt>
                <c:pt idx="3">
                  <c:v>Sep-20</c:v>
                </c:pt>
                <c:pt idx="4">
                  <c:v>Oct-20</c:v>
                </c:pt>
                <c:pt idx="5">
                  <c:v>Nov-20</c:v>
                </c:pt>
                <c:pt idx="6">
                  <c:v>Dec-20</c:v>
                </c:pt>
                <c:pt idx="7">
                  <c:v>Jan-21</c:v>
                </c:pt>
                <c:pt idx="8">
                  <c:v>Feb-21</c:v>
                </c:pt>
                <c:pt idx="9">
                  <c:v>Mar-21</c:v>
                </c:pt>
                <c:pt idx="10">
                  <c:v>Apr-21</c:v>
                </c:pt>
                <c:pt idx="11">
                  <c:v>May-21</c:v>
                </c:pt>
                <c:pt idx="12">
                  <c:v>Jun-21</c:v>
                </c:pt>
              </c:strCache>
            </c:strRef>
          </c:cat>
          <c:val>
            <c:numRef>
              <c:f>'Cash Flow'!$B$4:$N$4</c:f>
              <c:numCache>
                <c:formatCode>#,##0</c:formatCode>
                <c:ptCount val="13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C-4BCB-826A-9661B4D74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405976"/>
        <c:axId val="1"/>
      </c:lineChart>
      <c:catAx>
        <c:axId val="48440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 Black"/>
                    <a:ea typeface="Arial Black"/>
                    <a:cs typeface="Arial Black"/>
                  </a:defRPr>
                </a:pPr>
                <a:r>
                  <a:rPr lang="en-GB"/>
                  <a:t>Period</a:t>
                </a:r>
              </a:p>
            </c:rich>
          </c:tx>
          <c:layout>
            <c:manualLayout>
              <c:xMode val="edge"/>
              <c:yMode val="edge"/>
              <c:x val="0.3823013494994541"/>
              <c:y val="0.90607903984377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Cash on Hand</a:t>
                </a:r>
              </a:p>
            </c:rich>
          </c:tx>
          <c:layout>
            <c:manualLayout>
              <c:xMode val="edge"/>
              <c:yMode val="edge"/>
              <c:x val="1.2389380530973451E-2"/>
              <c:y val="0.412523745305317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405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53201867465694"/>
          <c:y val="0.46777236408984785"/>
          <c:w val="0.20973474554618732"/>
          <c:h val="8.65564111115944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</xdr:row>
      <xdr:rowOff>91440</xdr:rowOff>
    </xdr:from>
    <xdr:to>
      <xdr:col>16</xdr:col>
      <xdr:colOff>60960</xdr:colOff>
      <xdr:row>33</xdr:row>
      <xdr:rowOff>83820</xdr:rowOff>
    </xdr:to>
    <xdr:graphicFrame macro="">
      <xdr:nvGraphicFramePr>
        <xdr:cNvPr id="4100" name="Chart 2">
          <a:extLst>
            <a:ext uri="{FF2B5EF4-FFF2-40B4-BE49-F238E27FC236}">
              <a16:creationId xmlns:a16="http://schemas.microsoft.com/office/drawing/2014/main" id="{8FB5C490-9A06-4FB8-B779-B2EE225B5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abSelected="1" zoomScaleNormal="100" workbookViewId="0">
      <selection activeCell="Q5" sqref="Q5"/>
    </sheetView>
  </sheetViews>
  <sheetFormatPr defaultRowHeight="10.199999999999999" x14ac:dyDescent="0.2"/>
  <cols>
    <col min="1" max="1" width="31.140625" style="1" customWidth="1"/>
    <col min="2" max="2" width="12.28515625" customWidth="1"/>
    <col min="3" max="15" width="9.85546875" customWidth="1"/>
  </cols>
  <sheetData>
    <row r="1" spans="1:16" s="2" customFormat="1" ht="22.5" customHeight="1" x14ac:dyDescent="0.3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s="2" customFormat="1" ht="17.399999999999999" x14ac:dyDescent="0.3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s="2" customFormat="1" ht="13.2" x14ac:dyDescent="0.25">
      <c r="A3" s="22" t="s">
        <v>8</v>
      </c>
      <c r="B3" s="34">
        <v>44013</v>
      </c>
    </row>
    <row r="4" spans="1:16" s="2" customFormat="1" ht="13.2" x14ac:dyDescent="0.25">
      <c r="A4" s="22" t="s">
        <v>25</v>
      </c>
      <c r="B4" s="31">
        <v>500</v>
      </c>
      <c r="C4" s="29">
        <f t="shared" ref="C4:N4" si="0">Cash_minimum</f>
        <v>500</v>
      </c>
      <c r="D4" s="29">
        <f t="shared" si="0"/>
        <v>500</v>
      </c>
      <c r="E4" s="29">
        <f t="shared" si="0"/>
        <v>500</v>
      </c>
      <c r="F4" s="29">
        <f t="shared" si="0"/>
        <v>500</v>
      </c>
      <c r="G4" s="29">
        <f t="shared" si="0"/>
        <v>500</v>
      </c>
      <c r="H4" s="29">
        <f t="shared" si="0"/>
        <v>500</v>
      </c>
      <c r="I4" s="29">
        <f t="shared" si="0"/>
        <v>500</v>
      </c>
      <c r="J4" s="29">
        <f t="shared" si="0"/>
        <v>500</v>
      </c>
      <c r="K4" s="29">
        <f t="shared" si="0"/>
        <v>500</v>
      </c>
      <c r="L4" s="29">
        <f t="shared" si="0"/>
        <v>500</v>
      </c>
      <c r="M4" s="29">
        <f t="shared" si="0"/>
        <v>500</v>
      </c>
      <c r="N4" s="29">
        <f t="shared" si="0"/>
        <v>500</v>
      </c>
    </row>
    <row r="5" spans="1:16" s="2" customFormat="1" ht="13.2" x14ac:dyDescent="0.25">
      <c r="A5" s="22"/>
      <c r="G5" s="7"/>
      <c r="I5" s="6"/>
      <c r="J5" s="6"/>
      <c r="K5" s="6"/>
    </row>
    <row r="6" spans="1:16" s="21" customFormat="1" ht="26.4" x14ac:dyDescent="0.25">
      <c r="A6" s="3"/>
      <c r="B6" s="48" t="s">
        <v>21</v>
      </c>
      <c r="C6" s="49">
        <f>Start_date</f>
        <v>44013</v>
      </c>
      <c r="D6" s="49">
        <f>DATE(YEAR(C6),MONTH(C6)+1,1)</f>
        <v>44044</v>
      </c>
      <c r="E6" s="49">
        <f t="shared" ref="E6:N6" si="1">DATE(YEAR(D6),MONTH(D6)+1,1)</f>
        <v>44075</v>
      </c>
      <c r="F6" s="49">
        <f t="shared" si="1"/>
        <v>44105</v>
      </c>
      <c r="G6" s="49">
        <f t="shared" si="1"/>
        <v>44136</v>
      </c>
      <c r="H6" s="49">
        <f t="shared" si="1"/>
        <v>44166</v>
      </c>
      <c r="I6" s="49">
        <f t="shared" si="1"/>
        <v>44197</v>
      </c>
      <c r="J6" s="49">
        <f t="shared" si="1"/>
        <v>44228</v>
      </c>
      <c r="K6" s="49">
        <f t="shared" si="1"/>
        <v>44256</v>
      </c>
      <c r="L6" s="49">
        <f t="shared" si="1"/>
        <v>44287</v>
      </c>
      <c r="M6" s="49">
        <f t="shared" si="1"/>
        <v>44317</v>
      </c>
      <c r="N6" s="49">
        <f t="shared" si="1"/>
        <v>44348</v>
      </c>
      <c r="O6" s="50" t="s">
        <v>26</v>
      </c>
    </row>
    <row r="7" spans="1:16" ht="20.399999999999999" x14ac:dyDescent="0.2">
      <c r="A7" s="10" t="s">
        <v>32</v>
      </c>
      <c r="B7" s="33">
        <v>2500</v>
      </c>
      <c r="C7" s="43">
        <f>B52</f>
        <v>2500</v>
      </c>
      <c r="D7" s="43">
        <f t="shared" ref="D7:N7" si="2">C52</f>
        <v>2500</v>
      </c>
      <c r="E7" s="43">
        <f t="shared" si="2"/>
        <v>2500</v>
      </c>
      <c r="F7" s="43">
        <f t="shared" si="2"/>
        <v>2500</v>
      </c>
      <c r="G7" s="43">
        <f t="shared" si="2"/>
        <v>2500</v>
      </c>
      <c r="H7" s="43">
        <f t="shared" si="2"/>
        <v>2500</v>
      </c>
      <c r="I7" s="43">
        <f t="shared" si="2"/>
        <v>2500</v>
      </c>
      <c r="J7" s="43">
        <f t="shared" si="2"/>
        <v>2500</v>
      </c>
      <c r="K7" s="43">
        <f t="shared" si="2"/>
        <v>2500</v>
      </c>
      <c r="L7" s="43">
        <f t="shared" si="2"/>
        <v>2500</v>
      </c>
      <c r="M7" s="43">
        <f t="shared" si="2"/>
        <v>2500</v>
      </c>
      <c r="N7" s="43">
        <f t="shared" si="2"/>
        <v>2500</v>
      </c>
      <c r="O7" s="27"/>
    </row>
    <row r="8" spans="1:16" x14ac:dyDescent="0.2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6" x14ac:dyDescent="0.2">
      <c r="A9" s="19" t="s">
        <v>40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6" x14ac:dyDescent="0.2">
      <c r="A10" s="42" t="s">
        <v>49</v>
      </c>
      <c r="B10" s="2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44">
        <f t="shared" ref="O10:O15" si="3">SUM(C10:N10)</f>
        <v>0</v>
      </c>
    </row>
    <row r="11" spans="1:16" x14ac:dyDescent="0.2">
      <c r="A11" s="51" t="s">
        <v>50</v>
      </c>
      <c r="B11" s="27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4">
        <f t="shared" si="3"/>
        <v>0</v>
      </c>
    </row>
    <row r="12" spans="1:16" x14ac:dyDescent="0.2">
      <c r="A12" s="42" t="s">
        <v>35</v>
      </c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44">
        <f t="shared" si="3"/>
        <v>0</v>
      </c>
    </row>
    <row r="13" spans="1:16" x14ac:dyDescent="0.2">
      <c r="A13" s="42" t="s">
        <v>9</v>
      </c>
      <c r="B13" s="2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44">
        <f t="shared" si="3"/>
        <v>0</v>
      </c>
    </row>
    <row r="14" spans="1:16" x14ac:dyDescent="0.2">
      <c r="A14" s="42"/>
      <c r="B14" s="27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44">
        <f t="shared" si="3"/>
        <v>0</v>
      </c>
    </row>
    <row r="15" spans="1:16" x14ac:dyDescent="0.2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44">
        <f t="shared" si="3"/>
        <v>0</v>
      </c>
    </row>
    <row r="16" spans="1:16" x14ac:dyDescent="0.2">
      <c r="A16" s="4" t="s">
        <v>31</v>
      </c>
      <c r="B16" s="27"/>
      <c r="C16" s="45">
        <f>SUM(C10,C12:C15,(C11*-1))</f>
        <v>0</v>
      </c>
      <c r="D16" s="45">
        <f t="shared" ref="D16:N16" si="4">SUM(D10,D12:D15,(D11*-1))</f>
        <v>0</v>
      </c>
      <c r="E16" s="45">
        <f t="shared" si="4"/>
        <v>0</v>
      </c>
      <c r="F16" s="45">
        <f t="shared" si="4"/>
        <v>0</v>
      </c>
      <c r="G16" s="45">
        <f t="shared" si="4"/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0</v>
      </c>
      <c r="O16" s="45">
        <f>SUM(O10:O15)</f>
        <v>0</v>
      </c>
    </row>
    <row r="17" spans="1:15" x14ac:dyDescent="0.2">
      <c r="A17" s="10" t="s">
        <v>36</v>
      </c>
      <c r="B17" s="47">
        <f>(B7+B16)</f>
        <v>2500</v>
      </c>
      <c r="C17" s="47">
        <f t="shared" ref="C17:N17" si="5">(C7+C16)</f>
        <v>2500</v>
      </c>
      <c r="D17" s="47">
        <f t="shared" si="5"/>
        <v>2500</v>
      </c>
      <c r="E17" s="47">
        <f t="shared" si="5"/>
        <v>2500</v>
      </c>
      <c r="F17" s="47">
        <f t="shared" si="5"/>
        <v>2500</v>
      </c>
      <c r="G17" s="47">
        <f t="shared" si="5"/>
        <v>2500</v>
      </c>
      <c r="H17" s="47">
        <f t="shared" si="5"/>
        <v>2500</v>
      </c>
      <c r="I17" s="47">
        <f t="shared" si="5"/>
        <v>2500</v>
      </c>
      <c r="J17" s="47">
        <f t="shared" si="5"/>
        <v>2500</v>
      </c>
      <c r="K17" s="47">
        <f t="shared" si="5"/>
        <v>2500</v>
      </c>
      <c r="L17" s="47">
        <f t="shared" si="5"/>
        <v>2500</v>
      </c>
      <c r="M17" s="47">
        <f t="shared" si="5"/>
        <v>2500</v>
      </c>
      <c r="N17" s="47">
        <f t="shared" si="5"/>
        <v>2500</v>
      </c>
      <c r="O17" s="27"/>
    </row>
    <row r="18" spans="1:15" s="5" customFormat="1" x14ac:dyDescent="0.2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x14ac:dyDescent="0.2">
      <c r="A19" s="18" t="s">
        <v>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x14ac:dyDescent="0.2">
      <c r="A20" s="23" t="s">
        <v>0</v>
      </c>
      <c r="B20" s="2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4">
        <f t="shared" ref="O20:O50" si="6">SUM(C20:N20)</f>
        <v>0</v>
      </c>
    </row>
    <row r="21" spans="1:15" x14ac:dyDescent="0.2">
      <c r="A21" s="23" t="s">
        <v>11</v>
      </c>
      <c r="B21" s="2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4">
        <f t="shared" si="6"/>
        <v>0</v>
      </c>
    </row>
    <row r="22" spans="1:15" x14ac:dyDescent="0.2">
      <c r="A22" s="23" t="s">
        <v>47</v>
      </c>
      <c r="B22" s="2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4">
        <f t="shared" si="6"/>
        <v>0</v>
      </c>
    </row>
    <row r="23" spans="1:15" x14ac:dyDescent="0.2">
      <c r="A23" s="23" t="s">
        <v>43</v>
      </c>
      <c r="B23" s="2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4">
        <f t="shared" si="6"/>
        <v>0</v>
      </c>
    </row>
    <row r="24" spans="1:15" x14ac:dyDescent="0.2">
      <c r="A24" s="23" t="s">
        <v>42</v>
      </c>
      <c r="B24" s="2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44">
        <f t="shared" si="6"/>
        <v>0</v>
      </c>
    </row>
    <row r="25" spans="1:15" x14ac:dyDescent="0.2">
      <c r="A25" s="24" t="s">
        <v>18</v>
      </c>
      <c r="B25" s="2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44">
        <f t="shared" si="6"/>
        <v>0</v>
      </c>
    </row>
    <row r="26" spans="1:15" x14ac:dyDescent="0.2">
      <c r="A26" s="41" t="s">
        <v>33</v>
      </c>
      <c r="B26" s="2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44">
        <f t="shared" si="6"/>
        <v>0</v>
      </c>
    </row>
    <row r="27" spans="1:15" x14ac:dyDescent="0.2">
      <c r="A27" s="41" t="s">
        <v>34</v>
      </c>
      <c r="B27" s="2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44">
        <f t="shared" si="6"/>
        <v>0</v>
      </c>
    </row>
    <row r="28" spans="1:15" x14ac:dyDescent="0.2">
      <c r="A28" s="23" t="s">
        <v>13</v>
      </c>
      <c r="B28" s="2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44">
        <f t="shared" si="6"/>
        <v>0</v>
      </c>
    </row>
    <row r="29" spans="1:15" x14ac:dyDescent="0.2">
      <c r="A29" s="23" t="s">
        <v>12</v>
      </c>
      <c r="B29" s="27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44">
        <f t="shared" si="6"/>
        <v>0</v>
      </c>
    </row>
    <row r="30" spans="1:15" x14ac:dyDescent="0.2">
      <c r="A30" s="1" t="s">
        <v>44</v>
      </c>
      <c r="B30" s="27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4">
        <f t="shared" si="6"/>
        <v>0</v>
      </c>
    </row>
    <row r="31" spans="1:15" x14ac:dyDescent="0.2">
      <c r="A31" s="23" t="s">
        <v>45</v>
      </c>
      <c r="B31" s="27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44">
        <f t="shared" si="6"/>
        <v>0</v>
      </c>
    </row>
    <row r="32" spans="1:15" x14ac:dyDescent="0.2">
      <c r="A32" s="23" t="s">
        <v>46</v>
      </c>
      <c r="B32" s="2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44">
        <f t="shared" si="6"/>
        <v>0</v>
      </c>
    </row>
    <row r="33" spans="1:15" x14ac:dyDescent="0.2">
      <c r="A33" s="23" t="s">
        <v>28</v>
      </c>
      <c r="B33" s="2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44">
        <f t="shared" si="6"/>
        <v>0</v>
      </c>
    </row>
    <row r="34" spans="1:15" x14ac:dyDescent="0.2">
      <c r="A34" s="23" t="s">
        <v>14</v>
      </c>
      <c r="B34" s="2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4">
        <f t="shared" si="6"/>
        <v>0</v>
      </c>
    </row>
    <row r="35" spans="1:15" x14ac:dyDescent="0.2">
      <c r="A35" s="23" t="s">
        <v>15</v>
      </c>
      <c r="B35" s="2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44">
        <f t="shared" si="6"/>
        <v>0</v>
      </c>
    </row>
    <row r="36" spans="1:15" x14ac:dyDescent="0.2">
      <c r="A36" s="23" t="s">
        <v>16</v>
      </c>
      <c r="B36" s="2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44">
        <f t="shared" si="6"/>
        <v>0</v>
      </c>
    </row>
    <row r="37" spans="1:15" x14ac:dyDescent="0.2">
      <c r="A37" s="23" t="s">
        <v>17</v>
      </c>
      <c r="B37" s="27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44">
        <f t="shared" si="6"/>
        <v>0</v>
      </c>
    </row>
    <row r="38" spans="1:15" x14ac:dyDescent="0.2">
      <c r="A38" s="23" t="s">
        <v>1</v>
      </c>
      <c r="B38" s="27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44">
        <f t="shared" si="6"/>
        <v>0</v>
      </c>
    </row>
    <row r="39" spans="1:15" x14ac:dyDescent="0.2">
      <c r="A39" s="8" t="s">
        <v>48</v>
      </c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44">
        <f t="shared" si="6"/>
        <v>0</v>
      </c>
    </row>
    <row r="40" spans="1:15" x14ac:dyDescent="0.2">
      <c r="A40" s="8" t="s">
        <v>19</v>
      </c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44">
        <f t="shared" si="6"/>
        <v>0</v>
      </c>
    </row>
    <row r="41" spans="1:15" x14ac:dyDescent="0.2">
      <c r="A41" s="8" t="s">
        <v>19</v>
      </c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44">
        <f t="shared" si="6"/>
        <v>0</v>
      </c>
    </row>
    <row r="42" spans="1:15" x14ac:dyDescent="0.2">
      <c r="A42" s="8" t="s">
        <v>19</v>
      </c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44">
        <f t="shared" si="6"/>
        <v>0</v>
      </c>
    </row>
    <row r="43" spans="1:15" x14ac:dyDescent="0.2">
      <c r="A43" s="8" t="s">
        <v>2</v>
      </c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44">
        <f t="shared" si="6"/>
        <v>0</v>
      </c>
    </row>
    <row r="44" spans="1:15" x14ac:dyDescent="0.2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44">
        <f t="shared" si="6"/>
        <v>0</v>
      </c>
    </row>
    <row r="45" spans="1:15" x14ac:dyDescent="0.2">
      <c r="A45" s="4" t="s">
        <v>3</v>
      </c>
      <c r="B45" s="27"/>
      <c r="C45" s="46">
        <f t="shared" ref="C45:N45" si="7">SUM(C20:C44)</f>
        <v>0</v>
      </c>
      <c r="D45" s="46">
        <f t="shared" si="7"/>
        <v>0</v>
      </c>
      <c r="E45" s="46">
        <f t="shared" si="7"/>
        <v>0</v>
      </c>
      <c r="F45" s="46">
        <f t="shared" si="7"/>
        <v>0</v>
      </c>
      <c r="G45" s="46">
        <f t="shared" si="7"/>
        <v>0</v>
      </c>
      <c r="H45" s="46">
        <f t="shared" si="7"/>
        <v>0</v>
      </c>
      <c r="I45" s="46">
        <f t="shared" si="7"/>
        <v>0</v>
      </c>
      <c r="J45" s="46">
        <f t="shared" si="7"/>
        <v>0</v>
      </c>
      <c r="K45" s="46">
        <f t="shared" si="7"/>
        <v>0</v>
      </c>
      <c r="L45" s="46">
        <f t="shared" si="7"/>
        <v>0</v>
      </c>
      <c r="M45" s="46">
        <f t="shared" si="7"/>
        <v>0</v>
      </c>
      <c r="N45" s="46">
        <f t="shared" si="7"/>
        <v>0</v>
      </c>
      <c r="O45" s="46">
        <f t="shared" si="6"/>
        <v>0</v>
      </c>
    </row>
    <row r="46" spans="1:15" x14ac:dyDescent="0.2">
      <c r="A46" s="8" t="s">
        <v>4</v>
      </c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44">
        <f t="shared" si="6"/>
        <v>0</v>
      </c>
    </row>
    <row r="47" spans="1:15" x14ac:dyDescent="0.2">
      <c r="A47" s="8" t="s">
        <v>30</v>
      </c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44">
        <f t="shared" si="6"/>
        <v>0</v>
      </c>
    </row>
    <row r="48" spans="1:15" x14ac:dyDescent="0.2">
      <c r="A48" s="8" t="s">
        <v>5</v>
      </c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44">
        <f t="shared" si="6"/>
        <v>0</v>
      </c>
    </row>
    <row r="49" spans="1:15" x14ac:dyDescent="0.2">
      <c r="A49" s="8" t="s">
        <v>29</v>
      </c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4">
        <f t="shared" si="6"/>
        <v>0</v>
      </c>
    </row>
    <row r="50" spans="1:15" x14ac:dyDescent="0.2">
      <c r="B50" s="27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44">
        <f t="shared" si="6"/>
        <v>0</v>
      </c>
    </row>
    <row r="51" spans="1:15" x14ac:dyDescent="0.2">
      <c r="A51" s="4" t="s">
        <v>6</v>
      </c>
      <c r="B51" s="27"/>
      <c r="C51" s="46">
        <f>C45-SUM(C46:C50)</f>
        <v>0</v>
      </c>
      <c r="D51" s="46">
        <f t="shared" ref="D51:N51" si="8">D45-SUM(D46:D50)</f>
        <v>0</v>
      </c>
      <c r="E51" s="46">
        <f t="shared" si="8"/>
        <v>0</v>
      </c>
      <c r="F51" s="46">
        <f t="shared" si="8"/>
        <v>0</v>
      </c>
      <c r="G51" s="46">
        <f t="shared" si="8"/>
        <v>0</v>
      </c>
      <c r="H51" s="46">
        <f t="shared" si="8"/>
        <v>0</v>
      </c>
      <c r="I51" s="46">
        <f t="shared" si="8"/>
        <v>0</v>
      </c>
      <c r="J51" s="46">
        <f t="shared" si="8"/>
        <v>0</v>
      </c>
      <c r="K51" s="46">
        <f t="shared" si="8"/>
        <v>0</v>
      </c>
      <c r="L51" s="46">
        <f t="shared" si="8"/>
        <v>0</v>
      </c>
      <c r="M51" s="46">
        <f t="shared" si="8"/>
        <v>0</v>
      </c>
      <c r="N51" s="46">
        <f t="shared" si="8"/>
        <v>0</v>
      </c>
      <c r="O51" s="46">
        <f>SUM(O45:O50)</f>
        <v>0</v>
      </c>
    </row>
    <row r="52" spans="1:15" x14ac:dyDescent="0.2">
      <c r="A52" s="4" t="s">
        <v>37</v>
      </c>
      <c r="B52" s="47">
        <f t="shared" ref="B52:N52" si="9">(B17-B51)</f>
        <v>2500</v>
      </c>
      <c r="C52" s="47">
        <f t="shared" si="9"/>
        <v>2500</v>
      </c>
      <c r="D52" s="47">
        <f t="shared" si="9"/>
        <v>2500</v>
      </c>
      <c r="E52" s="47">
        <f t="shared" si="9"/>
        <v>2500</v>
      </c>
      <c r="F52" s="47">
        <f t="shared" si="9"/>
        <v>2500</v>
      </c>
      <c r="G52" s="47">
        <f t="shared" si="9"/>
        <v>2500</v>
      </c>
      <c r="H52" s="47">
        <f t="shared" si="9"/>
        <v>2500</v>
      </c>
      <c r="I52" s="47">
        <f t="shared" si="9"/>
        <v>2500</v>
      </c>
      <c r="J52" s="47">
        <f t="shared" si="9"/>
        <v>2500</v>
      </c>
      <c r="K52" s="47">
        <f t="shared" si="9"/>
        <v>2500</v>
      </c>
      <c r="L52" s="47">
        <f t="shared" si="9"/>
        <v>2500</v>
      </c>
      <c r="M52" s="47">
        <f t="shared" si="9"/>
        <v>2500</v>
      </c>
      <c r="N52" s="47">
        <f t="shared" si="9"/>
        <v>2500</v>
      </c>
      <c r="O52" s="27"/>
    </row>
    <row r="53" spans="1:15" x14ac:dyDescent="0.2">
      <c r="A53" s="3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x14ac:dyDescent="0.2">
      <c r="A54" s="37" t="s">
        <v>20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0"/>
    </row>
    <row r="55" spans="1:15" x14ac:dyDescent="0.2">
      <c r="A55" s="39" t="s">
        <v>24</v>
      </c>
      <c r="B55" s="26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5"/>
    </row>
    <row r="56" spans="1:15" x14ac:dyDescent="0.2">
      <c r="A56" s="8" t="s">
        <v>38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6"/>
    </row>
    <row r="57" spans="1:15" x14ac:dyDescent="0.2">
      <c r="A57" s="8" t="s">
        <v>22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6"/>
    </row>
    <row r="58" spans="1:15" x14ac:dyDescent="0.2">
      <c r="A58" s="8" t="s">
        <v>23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6"/>
    </row>
    <row r="59" spans="1:15" x14ac:dyDescent="0.2">
      <c r="A59" s="8" t="s">
        <v>39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6"/>
    </row>
    <row r="60" spans="1:15" x14ac:dyDescent="0.2">
      <c r="A60" s="8" t="s">
        <v>7</v>
      </c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6"/>
    </row>
  </sheetData>
  <sheetProtection insertColumns="0" insertRows="0"/>
  <mergeCells count="2">
    <mergeCell ref="A1:O1"/>
    <mergeCell ref="A2:O2"/>
  </mergeCells>
  <phoneticPr fontId="0" type="noConversion"/>
  <conditionalFormatting sqref="B7:N7">
    <cfRule type="cellIs" dxfId="0" priority="1" stopIfTrue="1" operator="lessThanOrEqual">
      <formula>$B$4</formula>
    </cfRule>
  </conditionalFormatting>
  <dataValidations xWindow="368" yWindow="464" count="10">
    <dataValidation type="decimal" allowBlank="1" showInputMessage="1" sqref="O7:O9 B53:N60 B5 B7:B15 O4:O5 C25:N25 C12:N15 C18:N23 B18:B50 C8:N10 C31:N35 C4:N6 C28:N29 C37:N50" xr:uid="{00000000-0002-0000-0000-000000000000}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 xr:uid="{00000000-0002-0000-0000-000001000000}">
      <formula1>10000000</formula1>
    </dataValidation>
    <dataValidation operator="greaterThanOrEqual" allowBlank="1" showInputMessage="1" showErrorMessage="1" error="Please enter a number greater than zero." sqref="B6 O6" xr:uid="{00000000-0002-0000-0000-000002000000}"/>
    <dataValidation type="decimal" operator="lessThanOrEqual" allowBlank="1" showInputMessage="1" showErrorMessage="1" sqref="B16:O17 B51:O52" xr:uid="{00000000-0002-0000-0000-000003000000}">
      <formula1>10000000</formula1>
    </dataValidation>
    <dataValidation type="date" allowBlank="1" showInputMessage="1" showErrorMessage="1" error="Please enter a valid date." sqref="B3" xr:uid="{00000000-0002-0000-0000-000004000000}">
      <formula1>1</formula1>
      <formula2>73415</formula2>
    </dataValidation>
    <dataValidation type="decimal" operator="lessThanOrEqual" allowBlank="1" showInputMessage="1" sqref="C7:N7" xr:uid="{00000000-0002-0000-0000-000005000000}">
      <formula1>10000000</formula1>
    </dataValidation>
    <dataValidation type="decimal" allowBlank="1" showInputMessage="1" prompt="Enter returns and allowances as a positive number." sqref="C11:N11" xr:uid="{00000000-0002-0000-0000-000006000000}">
      <formula1>-10000000</formula1>
      <formula2>10000000</formula2>
    </dataValidation>
    <dataValidation type="decimal" allowBlank="1" showInputMessage="1" prompt="Enter materials and supplies included in cost of goods sold (COGS)." sqref="C26:N27 C30:N30" xr:uid="{00000000-0002-0000-0000-000007000000}">
      <formula1>-10000000</formula1>
      <formula2>10000000</formula2>
    </dataValidation>
    <dataValidation type="decimal" allowBlank="1" showInputMessage="1" prompt="Enter supplies not included in cost of goods sold (COGS)." sqref="C36:N36" xr:uid="{00000000-0002-0000-0000-000008000000}">
      <formula1>-10000000</formula1>
      <formula2>10000000</formula2>
    </dataValidation>
    <dataValidation type="decimal" allowBlank="1" showInputMessage="1" prompt="Enter insurance expense such as liability and fire insurance. " sqref="C24:N24" xr:uid="{00000000-0002-0000-0000-000009000000}">
      <formula1>-10000000</formula1>
      <formula2>10000000</formula2>
    </dataValidation>
  </dataValidations>
  <pageMargins left="0" right="0" top="0.5" bottom="0.25" header="0" footer="0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7:D38"/>
  <sheetViews>
    <sheetView topLeftCell="A3" workbookViewId="0">
      <selection activeCell="F37" sqref="F37"/>
    </sheetView>
  </sheetViews>
  <sheetFormatPr defaultRowHeight="10.199999999999999" x14ac:dyDescent="0.2"/>
  <cols>
    <col min="2" max="2" width="30.140625" bestFit="1" customWidth="1"/>
    <col min="4" max="4" width="13.28515625" bestFit="1" customWidth="1"/>
  </cols>
  <sheetData>
    <row r="37" spans="2:4" ht="16.2" x14ac:dyDescent="0.4">
      <c r="B37" s="30" t="s">
        <v>25</v>
      </c>
      <c r="D37" s="52">
        <f>[0]!Cash_minimum</f>
        <v>500</v>
      </c>
    </row>
    <row r="38" spans="2:4" ht="13.2" x14ac:dyDescent="0.25">
      <c r="B38" s="22"/>
      <c r="C38" s="28"/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Cash Flow</vt:lpstr>
      <vt:lpstr>Cash Flow Chart</vt:lpstr>
      <vt:lpstr>Cash_beginning</vt:lpstr>
      <vt:lpstr>Cash_minimum</vt:lpstr>
      <vt:lpstr>Company_name</vt:lpstr>
      <vt:lpstr>'Cash Flow'!Print_Titles</vt:lpstr>
      <vt:lpstr>Start_date</vt:lpstr>
    </vt:vector>
  </TitlesOfParts>
  <Manager/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2004-01-23T23:54:33Z</cp:lastPrinted>
  <dcterms:created xsi:type="dcterms:W3CDTF">2001-02-13T23:13:55Z</dcterms:created>
  <dcterms:modified xsi:type="dcterms:W3CDTF">2020-06-24T10:41:49Z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